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37" i="1" l="1"/>
  <c r="G107" i="1" l="1"/>
  <c r="G106" i="1"/>
  <c r="G85" i="1"/>
  <c r="G82" i="1"/>
  <c r="G66" i="1"/>
  <c r="G62" i="1"/>
  <c r="G51" i="1"/>
  <c r="G12" i="1"/>
  <c r="G10" i="1" l="1"/>
  <c r="G11" i="1"/>
  <c r="G105" i="1"/>
  <c r="G104" i="1"/>
  <c r="G103" i="1"/>
  <c r="G102" i="1"/>
  <c r="G101" i="1"/>
  <c r="G100" i="1"/>
  <c r="G99" i="1"/>
  <c r="G98" i="1"/>
  <c r="G97" i="1"/>
  <c r="G96" i="1"/>
  <c r="G95" i="1"/>
  <c r="G94" i="1"/>
  <c r="G93" i="1"/>
  <c r="G92" i="1"/>
  <c r="G91" i="1"/>
  <c r="G90" i="1"/>
  <c r="G89" i="1"/>
  <c r="G88" i="1"/>
  <c r="G87" i="1"/>
  <c r="G84" i="1"/>
  <c r="G81" i="1"/>
  <c r="G80" i="1"/>
  <c r="G79" i="1"/>
  <c r="G78" i="1"/>
  <c r="G77" i="1"/>
  <c r="G76" i="1"/>
  <c r="G75" i="1"/>
  <c r="G74" i="1"/>
  <c r="G73" i="1"/>
  <c r="G72" i="1"/>
  <c r="G71" i="1"/>
  <c r="G70" i="1"/>
  <c r="G69" i="1"/>
  <c r="G68" i="1"/>
  <c r="G65" i="1"/>
  <c r="G64" i="1"/>
  <c r="G61" i="1"/>
  <c r="G60" i="1"/>
  <c r="G59" i="1"/>
  <c r="G58" i="1"/>
  <c r="G57" i="1"/>
  <c r="G56" i="1"/>
  <c r="G55" i="1"/>
  <c r="G54" i="1"/>
  <c r="G53" i="1"/>
  <c r="G50" i="1"/>
  <c r="G49" i="1"/>
  <c r="G48" i="1"/>
  <c r="G47" i="1"/>
  <c r="G46" i="1"/>
  <c r="G45" i="1"/>
  <c r="G44" i="1"/>
  <c r="G43" i="1"/>
  <c r="G42" i="1"/>
  <c r="G41" i="1"/>
  <c r="G40" i="1"/>
  <c r="G36" i="1" l="1"/>
  <c r="G35" i="1"/>
  <c r="G34" i="1"/>
  <c r="G33" i="1"/>
  <c r="G32" i="1"/>
  <c r="G31" i="1"/>
  <c r="G30" i="1"/>
  <c r="G29" i="1"/>
  <c r="G28" i="1"/>
  <c r="G27" i="1"/>
  <c r="G26" i="1"/>
  <c r="G25" i="1"/>
  <c r="G24" i="1"/>
  <c r="G23" i="1"/>
  <c r="G22" i="1"/>
  <c r="G21" i="1"/>
  <c r="G20" i="1"/>
  <c r="G19" i="1"/>
  <c r="G18" i="1"/>
  <c r="G17" i="1"/>
  <c r="G16" i="1"/>
  <c r="G15" i="1"/>
  <c r="G14" i="1"/>
</calcChain>
</file>

<file path=xl/sharedStrings.xml><?xml version="1.0" encoding="utf-8"?>
<sst xmlns="http://schemas.openxmlformats.org/spreadsheetml/2006/main" count="222" uniqueCount="93">
  <si>
    <t>TRƯỜNG CAO ĐẲNG KỸ THUẬT</t>
  </si>
  <si>
    <t>CỘNG HÒA XÃ HỘI CHỦ NGHĨA VIỆT NAM</t>
  </si>
  <si>
    <t>LÝ TỰ TRỌNG TP. HỒ CHÍ MINH</t>
  </si>
  <si>
    <r>
      <t xml:space="preserve">   </t>
    </r>
    <r>
      <rPr>
        <b/>
        <sz val="13"/>
        <color indexed="8"/>
        <rFont val="Times New Roman"/>
        <family val="1"/>
      </rPr>
      <t>Độc lập – Tự do – Hạnh phúc</t>
    </r>
  </si>
  <si>
    <t>PHÒNG THIẾT BỊ - VẬT TƯ</t>
  </si>
  <si>
    <t xml:space="preserve">             </t>
  </si>
  <si>
    <t>BẢNG TỔNG HỢP</t>
  </si>
  <si>
    <t>DỰ ÁN TRANG BỊ THIẾT BỊ DẠY HỌC 2016-2020</t>
  </si>
  <si>
    <t>( Tổng cục dạy nghề)</t>
  </si>
  <si>
    <t>STT</t>
  </si>
  <si>
    <t>Tên Máy móc thiết bị</t>
  </si>
  <si>
    <t>Thông số KT/ Quy cách</t>
  </si>
  <si>
    <t>ĐVT</t>
  </si>
  <si>
    <t>Số lượng</t>
  </si>
  <si>
    <t>Đơn giá</t>
  </si>
  <si>
    <t>Thành tiền</t>
  </si>
  <si>
    <t>Ghi chú</t>
  </si>
  <si>
    <t>I/ KHOA CÔNG NGHỆ THÔNG TIN</t>
  </si>
  <si>
    <t>Máy vi tính để bàn</t>
  </si>
  <si>
    <t>CPU Intel I7 4790 Socket 1150 8GB DDR3 1600MHz, HDD 250GB, VGA Zotac 1GB GTX730-1GD5</t>
  </si>
  <si>
    <t>Cái</t>
  </si>
  <si>
    <t>Trang bị năm học 2016-2017; các năm tiếp theo trang bị hàng năm từ 50-100 máy</t>
  </si>
  <si>
    <t>Ram</t>
  </si>
  <si>
    <t>4GB Kingston DDR3 1333MHz</t>
  </si>
  <si>
    <t>cái</t>
  </si>
  <si>
    <t>II/ KHOA CÔNG NGHỆ ĐỘNG LỰC</t>
  </si>
  <si>
    <t xml:space="preserve">Mô hình động cơ hybrid </t>
  </si>
  <si>
    <t>Việt Nam</t>
  </si>
  <si>
    <t>Mô hình  động cơ 2NZ</t>
  </si>
  <si>
    <t>Mô hình  động cơ Honda Civic</t>
  </si>
  <si>
    <t>Mô hình động cơ Diesel ISUZU DMAX</t>
  </si>
  <si>
    <t>Mô hình động cơ phun xăng điện tử VVT-i,sử dụng tháo ráp</t>
  </si>
  <si>
    <t>Mô hình kiểm tra lượng dầu bơm cao áp</t>
  </si>
  <si>
    <t>Mô hình tổng thành xe ô tô Dawoo lacetti</t>
  </si>
  <si>
    <t xml:space="preserve">Mô hình tổng thành xe ô tô Toyota Altis </t>
  </si>
  <si>
    <t xml:space="preserve">Mô hình tổng thành xe ô tô Kia morning </t>
  </si>
  <si>
    <t xml:space="preserve">Mô hình tổng thành xe ô tô Isuzu D-Max </t>
  </si>
  <si>
    <t>Mô hình điều khiển gương chiếu hậu, hệ thống phụ (đèn trần, thắng, lùi)</t>
  </si>
  <si>
    <t>Mô hình hệ thống Nâng - Hạ kính cửa sổ và Lock cửa</t>
  </si>
  <si>
    <t>Mô hình hệ thống phun nước - gạt nước loại tự động</t>
  </si>
  <si>
    <t>Mô hình điều khiển ghế tự động</t>
  </si>
  <si>
    <t>Mô hình hệ thống chiếu sáng dùng bóng đèn Xenon.</t>
  </si>
  <si>
    <t>Mô hình cảm biến lùi xe</t>
  </si>
  <si>
    <t>Mô hình hệ thống điều hòa không khí dẫn động kết hợp  động cơ Toyota</t>
  </si>
  <si>
    <t>Bộ thực hành kỹ năng điện lạnh ôtô dàn trải dẫn động bằng MOTOR điện, có đánh pan</t>
  </si>
  <si>
    <t xml:space="preserve">Bảng điều khiển hệ thống điều hòa tự động trên ô tô </t>
  </si>
  <si>
    <t>Mô hình hệ thống phanh ABS</t>
  </si>
  <si>
    <t>Mô hình hệ thống lái trợ lực bằng điện</t>
  </si>
  <si>
    <t>Mô hình hộp số tự động</t>
  </si>
  <si>
    <t>Mô hình tổng thành hệ thống truyền lực trên ô tô</t>
  </si>
  <si>
    <t>III/- KHOA CÔNG NGHỆ MAY THỜI TRANG</t>
  </si>
  <si>
    <t>Xưởng cắt</t>
  </si>
  <si>
    <t>Bàn trải vải</t>
  </si>
  <si>
    <t>Thực tập công nghệ may trang phục 1, Thực tập công nghệ may trang phục 2, Thực tập công nghệ may trang phục 3, Thực tập thiết kế trang phục 1, Thực tập thiết kế trang phục 2, Thực tập thiết kế trang phục 3</t>
  </si>
  <si>
    <t>Bàn ủi hơi nước (có bàn hút chân không)</t>
  </si>
  <si>
    <t>Máy ép keo</t>
  </si>
  <si>
    <t>Bảng từ màu xanh</t>
  </si>
  <si>
    <t>Tủ gỗ để đồ học sinh (40 hộc)</t>
  </si>
  <si>
    <t>Giá treo rập</t>
  </si>
  <si>
    <t>Kệ để giày dép (để 40 đôi)</t>
  </si>
  <si>
    <t>Bàn ủi Silver Star</t>
  </si>
  <si>
    <t>Bàn giáo viên</t>
  </si>
  <si>
    <t>Ghế học sinh</t>
  </si>
  <si>
    <t>Xưởng thiết kế mẫu thời trang</t>
  </si>
  <si>
    <t>Manequin ful size M</t>
  </si>
  <si>
    <t>con</t>
  </si>
  <si>
    <t>Thực tập Cắt may thời trang, Sáng tác mẫu thời trang, Thực tập Phát triển mẫu trên manacanh, Thực tập thiết kế trang phục 1, Thực tập thiết kế trang phục 2, Thực tập thiết kế trang phục 3</t>
  </si>
  <si>
    <t>Bàn cắt</t>
  </si>
  <si>
    <t>Bổ sung  xưởng may 1, xưởng may 2</t>
  </si>
  <si>
    <t>Máy vắt sổ: 2 kim 4 chỉ (thun)</t>
  </si>
  <si>
    <t>Máy vắt sổ: 2 kim 5 chỉ (sơ mi, quần tây)</t>
  </si>
  <si>
    <t>Bổ sung   xưởng may 3:</t>
  </si>
  <si>
    <t>Máy bằng 1 kim (máy Đài loan có mô tơ trên, cắt chỉ tự động)</t>
  </si>
  <si>
    <t>máy</t>
  </si>
  <si>
    <t>'Thực tập Cắt may thời trang, Sáng tác mẫu thời trang, Thực tập Phát triển mẫu trên manacanh, Thực tập thiết kế trang phục 1, Thực tập thiết kế trang phục 2, Thực tập thiết kế trang phục 3</t>
  </si>
  <si>
    <t>Máy làm khuy</t>
  </si>
  <si>
    <t>Máy đính nút</t>
  </si>
  <si>
    <t>Máy vắt sổ (2 kim, 4 chỉ)</t>
  </si>
  <si>
    <t>Máy vắt sổ (2 kim, 5 chỉ)</t>
  </si>
  <si>
    <t>Máy 2 kim trụ di động</t>
  </si>
  <si>
    <t>Manequin toàn thân nữ bằng nhựa</t>
  </si>
  <si>
    <t>Manequin toàn thân nam bằng nhựa</t>
  </si>
  <si>
    <t>Kính soi + màn thử đồ</t>
  </si>
  <si>
    <t>Nâng cấp xưởng may 2</t>
  </si>
  <si>
    <t>Xưởng may 4</t>
  </si>
  <si>
    <t>Máy lộn bâu</t>
  </si>
  <si>
    <t>Cộng:</t>
  </si>
  <si>
    <t>Máy đính nút (cơ)</t>
  </si>
  <si>
    <t>Máy làm khuy (mo tơ)</t>
  </si>
  <si>
    <t>HIKARI</t>
  </si>
  <si>
    <t>Máy 2 kim trụ di động (điện tử)</t>
  </si>
  <si>
    <t>Máy cắt (vải)</t>
  </si>
  <si>
    <t>Tổng may</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</si>
</sst>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0.0"/>
    <numFmt numFmtId="165" formatCode="_(* #,##0_);_(* \(#,##0\);_(* &quot;-&quot;??_);_(@_)"/>
  </numFmts>
  <fonts count="20" x14ac:knownFonts="1">
    <font>
      <sz val="11"/>
      <color theme="1"/>
      <name val="Calibri"/>
      <family val="2"/>
      <scheme val="minor"/>
    </font>
    <font>
      <b/>
      <sz val="13"/>
      <color indexed="8"/>
      <name val="Times New Roman"/>
      <family val="1"/>
    </font>
    <font>
      <sz val="11"/>
      <color indexed="8"/>
      <name val="Times New Roman"/>
      <family val="1"/>
    </font>
    <font>
      <sz val="13"/>
      <color indexed="8"/>
      <name val="Times New Roman"/>
      <family val="1"/>
    </font>
    <font>
      <sz val="12"/>
      <color indexed="8"/>
      <name val="Times New Roman"/>
      <family val="1"/>
    </font>
    <font>
      <b/>
      <sz val="12"/>
      <color indexed="8"/>
      <name val="Times New Roman"/>
      <family val="1"/>
    </font>
    <font>
      <u/>
      <sz val="12"/>
      <color indexed="8"/>
      <name val="Times New Roman"/>
      <family val="1"/>
    </font>
    <font>
      <sz val="10"/>
      <color indexed="8"/>
      <name val="Times New Roman"/>
      <family val="1"/>
    </font>
    <font>
      <b/>
      <sz val="13"/>
      <name val="Times New Roman"/>
      <family val="1"/>
    </font>
    <font>
      <sz val="12"/>
      <name val="Times New Roman"/>
      <family val="1"/>
    </font>
    <font>
      <sz val="13"/>
      <name val="Times New Roman"/>
      <family val="1"/>
    </font>
    <font>
      <sz val="11"/>
      <name val="Times New Roman"/>
      <family val="1"/>
    </font>
    <font>
      <b/>
      <sz val="16"/>
      <color indexed="8"/>
      <name val="Times New Roman"/>
      <family val="1"/>
    </font>
    <font>
      <b/>
      <sz val="14"/>
      <color indexed="8"/>
      <name val="Times New Roman"/>
      <family val="1"/>
    </font>
    <font>
      <b/>
      <i/>
      <sz val="12"/>
      <color indexed="8"/>
      <name val="Times New Roman"/>
      <family val="1"/>
    </font>
    <font>
      <sz val="12"/>
      <color theme="1"/>
      <name val="Times New Roman"/>
      <family val="1"/>
    </font>
    <font>
      <sz val="13"/>
      <color theme="1"/>
      <name val="Times New Roman"/>
      <family val="1"/>
    </font>
    <font>
      <sz val="11"/>
      <color theme="1"/>
      <name val="Calibri"/>
      <family val="2"/>
      <scheme val="minor"/>
    </font>
    <font>
      <b/>
      <sz val="11"/>
      <color theme="1"/>
      <name val="Calibri"/>
      <family val="2"/>
      <scheme val="minor"/>
    </font>
    <font>
      <b/>
      <sz val="12"/>
      <name val="Times New Roman"/>
      <family val="1"/>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43" fontId="17" fillId="0" borderId="0" applyFont="0" applyFill="0" applyBorder="0" applyAlignment="0" applyProtection="0"/>
    <xf numFmtId="41" fontId="17" fillId="0" borderId="0" applyFont="0" applyFill="0" applyBorder="0" applyAlignment="0" applyProtection="0"/>
  </cellStyleXfs>
  <cellXfs count="103">
    <xf numFmtId="0" fontId="0" fillId="0" borderId="0" xfId="0"/>
    <xf numFmtId="0" fontId="0" fillId="0" borderId="0" xfId="0"/>
    <xf numFmtId="0" fontId="4" fillId="0" borderId="0" xfId="0" applyFont="1"/>
    <xf numFmtId="0" fontId="6" fillId="0" borderId="0" xfId="0" applyFont="1"/>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0" fontId="15" fillId="0" borderId="1" xfId="0" applyFont="1" applyBorder="1" applyAlignment="1">
      <alignment vertical="center" wrapText="1"/>
    </xf>
    <xf numFmtId="0" fontId="10" fillId="0" borderId="5" xfId="0" applyFont="1" applyBorder="1" applyAlignment="1">
      <alignment horizontal="justify" vertical="center" wrapText="1"/>
    </xf>
    <xf numFmtId="49" fontId="10" fillId="0" borderId="6" xfId="0" quotePrefix="1" applyNumberFormat="1" applyFont="1" applyBorder="1" applyAlignment="1">
      <alignment vertical="center" wrapText="1"/>
    </xf>
    <xf numFmtId="0" fontId="9" fillId="0" borderId="5" xfId="0" applyFont="1" applyBorder="1" applyAlignment="1">
      <alignment horizontal="left" vertical="center" wrapText="1"/>
    </xf>
    <xf numFmtId="0" fontId="10" fillId="0" borderId="5" xfId="0" applyFont="1" applyBorder="1" applyAlignment="1">
      <alignment horizontal="center" vertical="center" wrapText="1"/>
    </xf>
    <xf numFmtId="49" fontId="10" fillId="0" borderId="1" xfId="0" quotePrefix="1" applyNumberFormat="1" applyFont="1" applyBorder="1" applyAlignment="1">
      <alignment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quotePrefix="1" applyNumberFormat="1" applyFont="1" applyBorder="1" applyAlignment="1">
      <alignment vertical="top" wrapText="1"/>
    </xf>
    <xf numFmtId="0" fontId="16" fillId="0" borderId="1" xfId="0" applyFont="1" applyBorder="1" applyAlignment="1">
      <alignment vertical="center"/>
    </xf>
    <xf numFmtId="0" fontId="16" fillId="0" borderId="1" xfId="0" applyFont="1" applyBorder="1" applyAlignment="1">
      <alignment vertical="center" wrapText="1"/>
    </xf>
    <xf numFmtId="0" fontId="16" fillId="0" borderId="1" xfId="0" applyFont="1" applyBorder="1" applyAlignment="1">
      <alignment horizontal="center" vertical="center"/>
    </xf>
    <xf numFmtId="0" fontId="10" fillId="0" borderId="5" xfId="0" applyFont="1" applyBorder="1" applyAlignment="1">
      <alignment horizontal="left" vertical="center" wrapText="1"/>
    </xf>
    <xf numFmtId="49" fontId="16" fillId="2" borderId="5" xfId="0" applyNumberFormat="1" applyFont="1" applyFill="1" applyBorder="1" applyAlignment="1">
      <alignment horizontal="justify" vertical="center" wrapText="1"/>
    </xf>
    <xf numFmtId="0" fontId="10" fillId="0" borderId="1" xfId="0" quotePrefix="1" applyFont="1" applyBorder="1" applyAlignment="1">
      <alignment horizontal="justify" vertical="center" wrapText="1"/>
    </xf>
    <xf numFmtId="0" fontId="7" fillId="0" borderId="1" xfId="0" applyFont="1" applyBorder="1" applyAlignment="1">
      <alignment horizontal="center" vertical="center" wrapText="1"/>
    </xf>
    <xf numFmtId="0" fontId="2" fillId="0" borderId="1" xfId="0" applyFont="1" applyBorder="1"/>
    <xf numFmtId="49" fontId="16" fillId="2" borderId="1" xfId="0" applyNumberFormat="1" applyFont="1" applyFill="1" applyBorder="1" applyAlignment="1">
      <alignment horizontal="justify" vertical="center" wrapText="1"/>
    </xf>
    <xf numFmtId="0" fontId="1" fillId="0" borderId="2" xfId="0" applyFont="1" applyBorder="1" applyAlignment="1">
      <alignment vertical="center"/>
    </xf>
    <xf numFmtId="0" fontId="2" fillId="0" borderId="4" xfId="0" applyFont="1" applyBorder="1" applyAlignment="1">
      <alignment vertical="center"/>
    </xf>
    <xf numFmtId="0" fontId="8" fillId="0" borderId="3"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xf>
    <xf numFmtId="0" fontId="9" fillId="0" borderId="1" xfId="0" applyFont="1" applyFill="1" applyBorder="1" applyAlignment="1">
      <alignment horizontal="left" vertical="center"/>
    </xf>
    <xf numFmtId="0" fontId="9" fillId="0" borderId="8"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2" xfId="0" quotePrefix="1" applyFont="1" applyBorder="1" applyAlignment="1">
      <alignment horizontal="center" vertical="center" wrapText="1"/>
    </xf>
    <xf numFmtId="0" fontId="2" fillId="0" borderId="1" xfId="0" applyFont="1" applyBorder="1" applyAlignment="1">
      <alignment vertical="center"/>
    </xf>
    <xf numFmtId="0" fontId="9" fillId="0" borderId="1" xfId="0" applyFont="1" applyBorder="1" applyAlignment="1">
      <alignment horizontal="left" vertical="center" wrapText="1"/>
    </xf>
    <xf numFmtId="0" fontId="8" fillId="0" borderId="0" xfId="0" applyFont="1" applyBorder="1" applyAlignment="1">
      <alignment horizontal="left" vertical="center" wrapText="1"/>
    </xf>
    <xf numFmtId="0" fontId="7" fillId="0" borderId="1" xfId="0" quotePrefix="1" applyNumberFormat="1" applyFont="1" applyBorder="1" applyAlignment="1">
      <alignment vertical="center" wrapText="1"/>
    </xf>
    <xf numFmtId="165" fontId="3" fillId="0" borderId="1" xfId="1" applyNumberFormat="1" applyFont="1" applyBorder="1" applyAlignment="1">
      <alignment horizontal="center" vertical="center"/>
    </xf>
    <xf numFmtId="165" fontId="9" fillId="0" borderId="1" xfId="1" applyNumberFormat="1" applyFont="1" applyBorder="1" applyAlignment="1">
      <alignment horizontal="center" vertical="center" wrapText="1"/>
    </xf>
    <xf numFmtId="165" fontId="16" fillId="0" borderId="1" xfId="1" applyNumberFormat="1" applyFont="1" applyBorder="1" applyAlignment="1">
      <alignment horizontal="center" vertical="center"/>
    </xf>
    <xf numFmtId="165" fontId="10" fillId="0" borderId="5" xfId="1" applyNumberFormat="1" applyFont="1" applyBorder="1" applyAlignment="1">
      <alignment horizontal="center" vertical="center" wrapText="1"/>
    </xf>
    <xf numFmtId="165" fontId="10" fillId="0" borderId="1" xfId="1" applyNumberFormat="1" applyFont="1" applyBorder="1" applyAlignment="1">
      <alignment horizontal="center" vertical="center" wrapText="1"/>
    </xf>
    <xf numFmtId="165" fontId="15" fillId="0" borderId="1" xfId="1" applyNumberFormat="1" applyFont="1" applyBorder="1"/>
    <xf numFmtId="0" fontId="3" fillId="0" borderId="2" xfId="0" applyFont="1" applyBorder="1" applyAlignment="1">
      <alignment horizontal="center" vertical="center"/>
    </xf>
    <xf numFmtId="165" fontId="10" fillId="0" borderId="4" xfId="1" applyNumberFormat="1" applyFont="1" applyBorder="1" applyAlignment="1">
      <alignment horizontal="center" vertical="center" wrapText="1"/>
    </xf>
    <xf numFmtId="0" fontId="3" fillId="0" borderId="4" xfId="0" applyFont="1" applyBorder="1" applyAlignment="1">
      <alignment vertical="center" wrapText="1"/>
    </xf>
    <xf numFmtId="0" fontId="8" fillId="0" borderId="1" xfId="0" quotePrefix="1" applyFont="1" applyBorder="1" applyAlignment="1">
      <alignment horizontal="justify" vertical="center" wrapText="1"/>
    </xf>
    <xf numFmtId="41" fontId="4" fillId="0" borderId="1" xfId="2" quotePrefix="1" applyFont="1" applyBorder="1" applyAlignment="1">
      <alignment horizontal="center" vertical="center" wrapText="1"/>
    </xf>
    <xf numFmtId="41" fontId="4" fillId="0" borderId="1" xfId="2" quotePrefix="1" applyFont="1" applyBorder="1" applyAlignment="1">
      <alignment vertical="center" wrapText="1"/>
    </xf>
    <xf numFmtId="0" fontId="9" fillId="0" borderId="9" xfId="0" quotePrefix="1" applyFont="1" applyBorder="1" applyAlignment="1">
      <alignment horizontal="center" vertical="center" wrapText="1"/>
    </xf>
    <xf numFmtId="0" fontId="11" fillId="0" borderId="1" xfId="0" quotePrefix="1" applyFont="1" applyBorder="1" applyAlignment="1">
      <alignment horizontal="center" vertical="center" wrapText="1"/>
    </xf>
    <xf numFmtId="41" fontId="9" fillId="0" borderId="1" xfId="2" applyFont="1" applyBorder="1" applyAlignment="1">
      <alignment horizontal="center" vertical="center" wrapText="1"/>
    </xf>
    <xf numFmtId="165" fontId="1" fillId="0" borderId="4" xfId="1" applyNumberFormat="1" applyFont="1" applyBorder="1" applyAlignment="1">
      <alignment horizontal="center" vertical="center"/>
    </xf>
    <xf numFmtId="41" fontId="3" fillId="0" borderId="1" xfId="2" applyFont="1" applyBorder="1" applyAlignment="1">
      <alignment horizontal="center" vertical="center"/>
    </xf>
    <xf numFmtId="0" fontId="3" fillId="0" borderId="3" xfId="0" applyFont="1" applyBorder="1" applyAlignment="1">
      <alignment vertical="center"/>
    </xf>
    <xf numFmtId="0" fontId="7" fillId="0" borderId="3" xfId="0" applyFont="1" applyBorder="1" applyAlignment="1">
      <alignment horizontal="center" vertical="center" wrapText="1"/>
    </xf>
    <xf numFmtId="0" fontId="3" fillId="0" borderId="3" xfId="0" applyFont="1" applyBorder="1" applyAlignment="1">
      <alignment horizontal="center" vertical="center"/>
    </xf>
    <xf numFmtId="165" fontId="3" fillId="0" borderId="3" xfId="1" applyNumberFormat="1" applyFont="1" applyBorder="1" applyAlignment="1">
      <alignment horizontal="center" vertical="center"/>
    </xf>
    <xf numFmtId="0" fontId="3" fillId="0" borderId="4" xfId="0" quotePrefix="1" applyNumberFormat="1" applyFont="1" applyBorder="1" applyAlignment="1">
      <alignment vertical="top" wrapText="1"/>
    </xf>
    <xf numFmtId="165" fontId="1" fillId="0" borderId="3" xfId="1" applyNumberFormat="1" applyFont="1" applyBorder="1" applyAlignment="1">
      <alignment horizontal="center" vertical="center"/>
    </xf>
    <xf numFmtId="0" fontId="9" fillId="0" borderId="3" xfId="0" applyFont="1" applyBorder="1" applyAlignment="1">
      <alignment horizontal="left" vertical="center"/>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165" fontId="9" fillId="0" borderId="0" xfId="1" applyNumberFormat="1" applyFont="1" applyBorder="1" applyAlignment="1">
      <alignment horizontal="center" vertical="center" wrapText="1"/>
    </xf>
    <xf numFmtId="0" fontId="9" fillId="0" borderId="0" xfId="0" quotePrefix="1" applyFont="1" applyBorder="1" applyAlignment="1">
      <alignment horizontal="center" vertical="center" wrapText="1"/>
    </xf>
    <xf numFmtId="41" fontId="19" fillId="0" borderId="0" xfId="2" applyFont="1" applyBorder="1" applyAlignment="1">
      <alignment horizontal="center" vertical="center" wrapText="1"/>
    </xf>
    <xf numFmtId="165" fontId="9" fillId="0" borderId="3" xfId="1" applyNumberFormat="1" applyFont="1" applyBorder="1" applyAlignment="1">
      <alignment horizontal="center" vertical="center" wrapText="1"/>
    </xf>
    <xf numFmtId="41" fontId="19" fillId="0" borderId="3" xfId="2" applyFont="1" applyBorder="1" applyAlignment="1">
      <alignment horizontal="center" vertical="center" wrapText="1"/>
    </xf>
    <xf numFmtId="41" fontId="4" fillId="0" borderId="0" xfId="2" quotePrefix="1" applyFont="1" applyBorder="1" applyAlignment="1">
      <alignment horizontal="center" vertical="center" wrapText="1"/>
    </xf>
    <xf numFmtId="0" fontId="2" fillId="0" borderId="0" xfId="0" applyFont="1" applyBorder="1"/>
    <xf numFmtId="0" fontId="9" fillId="0" borderId="3" xfId="0" applyFont="1" applyBorder="1" applyAlignment="1">
      <alignment horizontal="left" vertical="center" wrapText="1"/>
    </xf>
    <xf numFmtId="0" fontId="9" fillId="0" borderId="3" xfId="0" quotePrefix="1" applyFont="1" applyBorder="1" applyAlignment="1">
      <alignment horizontal="center" vertical="center" wrapText="1"/>
    </xf>
    <xf numFmtId="41" fontId="4" fillId="0" borderId="0" xfId="2" quotePrefix="1" applyFont="1" applyBorder="1" applyAlignment="1">
      <alignment vertical="center" wrapText="1"/>
    </xf>
    <xf numFmtId="41" fontId="18" fillId="0" borderId="0" xfId="0" applyNumberFormat="1" applyFont="1"/>
    <xf numFmtId="0" fontId="9" fillId="0" borderId="8" xfId="0" applyFont="1" applyFill="1" applyBorder="1" applyAlignment="1">
      <alignment horizontal="left" vertical="center"/>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9"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5" xfId="0" quotePrefix="1" applyFont="1" applyBorder="1" applyAlignment="1">
      <alignment horizontal="center" vertical="center" wrapText="1"/>
    </xf>
    <xf numFmtId="0" fontId="9" fillId="0" borderId="8" xfId="0" quotePrefix="1" applyFont="1" applyBorder="1" applyAlignment="1">
      <alignment horizontal="center" vertical="center" wrapText="1"/>
    </xf>
    <xf numFmtId="0" fontId="9" fillId="0" borderId="9" xfId="0" quotePrefix="1" applyFont="1" applyBorder="1" applyAlignment="1">
      <alignment horizontal="center" vertical="center" wrapText="1"/>
    </xf>
    <xf numFmtId="0" fontId="11" fillId="0" borderId="1" xfId="0" quotePrefix="1" applyFont="1" applyBorder="1" applyAlignment="1">
      <alignment horizontal="center" vertical="center" wrapText="1"/>
    </xf>
    <xf numFmtId="164" fontId="4" fillId="0" borderId="0" xfId="0" applyNumberFormat="1" applyFont="1" applyAlignment="1">
      <alignment horizontal="center" vertical="center"/>
    </xf>
    <xf numFmtId="0" fontId="5" fillId="0" borderId="0" xfId="0" applyFont="1" applyAlignment="1">
      <alignment horizontal="center"/>
    </xf>
    <xf numFmtId="164" fontId="5" fillId="0" borderId="0" xfId="0" applyNumberFormat="1" applyFont="1" applyAlignment="1">
      <alignment horizontal="center" vertical="center"/>
    </xf>
    <xf numFmtId="0" fontId="3" fillId="0" borderId="0" xfId="0" applyFont="1" applyAlignment="1">
      <alignment horizontal="center"/>
    </xf>
    <xf numFmtId="0" fontId="12" fillId="0" borderId="0" xfId="0" applyFont="1" applyAlignment="1">
      <alignment horizontal="center"/>
    </xf>
    <xf numFmtId="0" fontId="4" fillId="0" borderId="0" xfId="0" applyFont="1" applyAlignment="1">
      <alignment horizontal="center"/>
    </xf>
    <xf numFmtId="0" fontId="14" fillId="0" borderId="10" xfId="0" applyFont="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3" fillId="0" borderId="0" xfId="0" applyFont="1" applyAlignment="1">
      <alignment horizont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3">
    <cellStyle name="Comma" xfId="1" builtinId="3"/>
    <cellStyle name="Comma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9"/>
  <sheetViews>
    <sheetView tabSelected="1" topLeftCell="A97" zoomScale="110" zoomScaleNormal="110" workbookViewId="0">
      <selection activeCell="G111" sqref="G111"/>
    </sheetView>
  </sheetViews>
  <sheetFormatPr defaultRowHeight="15" x14ac:dyDescent="0.25"/>
  <cols>
    <col min="2" max="2" width="39.7109375" customWidth="1"/>
    <col min="3" max="3" width="17.140625" customWidth="1"/>
    <col min="5" max="5" width="11" customWidth="1"/>
    <col min="6" max="6" width="16" customWidth="1"/>
    <col min="7" max="7" width="17.7109375" customWidth="1"/>
    <col min="8" max="8" width="14" customWidth="1"/>
  </cols>
  <sheetData>
    <row r="1" spans="1:8" ht="15.75" x14ac:dyDescent="0.25">
      <c r="A1" s="89" t="s">
        <v>0</v>
      </c>
      <c r="B1" s="89"/>
      <c r="C1" s="2"/>
      <c r="D1" s="90" t="s">
        <v>1</v>
      </c>
      <c r="E1" s="90"/>
      <c r="F1" s="90"/>
      <c r="G1" s="90"/>
      <c r="H1" s="90"/>
    </row>
    <row r="2" spans="1:8" ht="16.5" x14ac:dyDescent="0.25">
      <c r="A2" s="94" t="s">
        <v>2</v>
      </c>
      <c r="B2" s="94"/>
      <c r="C2" s="3"/>
      <c r="D2" s="92" t="s">
        <v>3</v>
      </c>
      <c r="E2" s="92"/>
      <c r="F2" s="92"/>
      <c r="G2" s="92"/>
      <c r="H2" s="92"/>
    </row>
    <row r="3" spans="1:8" ht="15.75" x14ac:dyDescent="0.25">
      <c r="A3" s="91" t="s">
        <v>4</v>
      </c>
      <c r="B3" s="91"/>
      <c r="C3" s="2"/>
      <c r="D3" s="2" t="s">
        <v>5</v>
      </c>
      <c r="E3" s="2"/>
      <c r="F3" s="2"/>
      <c r="G3" s="2"/>
      <c r="H3" s="2"/>
    </row>
    <row r="5" spans="1:8" ht="20.25" x14ac:dyDescent="0.3">
      <c r="A5" s="93" t="s">
        <v>6</v>
      </c>
      <c r="B5" s="93"/>
      <c r="C5" s="93"/>
      <c r="D5" s="93"/>
      <c r="E5" s="93"/>
      <c r="F5" s="93"/>
      <c r="G5" s="93"/>
      <c r="H5" s="93"/>
    </row>
    <row r="6" spans="1:8" ht="18.75" x14ac:dyDescent="0.3">
      <c r="A6" s="99" t="s">
        <v>7</v>
      </c>
      <c r="B6" s="99"/>
      <c r="C6" s="99"/>
      <c r="D6" s="99"/>
      <c r="E6" s="99"/>
      <c r="F6" s="99"/>
      <c r="G6" s="99"/>
      <c r="H6" s="99"/>
    </row>
    <row r="7" spans="1:8" ht="15.75" x14ac:dyDescent="0.25">
      <c r="A7" s="1"/>
      <c r="B7" s="95" t="s">
        <v>8</v>
      </c>
      <c r="C7" s="95"/>
      <c r="D7" s="95"/>
      <c r="E7" s="95"/>
      <c r="F7" s="95"/>
      <c r="G7" s="95"/>
      <c r="H7" s="95"/>
    </row>
    <row r="8" spans="1:8" ht="33" x14ac:dyDescent="0.25">
      <c r="A8" s="14" t="s">
        <v>9</v>
      </c>
      <c r="B8" s="15" t="s">
        <v>10</v>
      </c>
      <c r="C8" s="16" t="s">
        <v>11</v>
      </c>
      <c r="D8" s="16" t="s">
        <v>12</v>
      </c>
      <c r="E8" s="17" t="s">
        <v>13</v>
      </c>
      <c r="F8" s="16" t="s">
        <v>14</v>
      </c>
      <c r="G8" s="16" t="s">
        <v>15</v>
      </c>
      <c r="H8" s="16" t="s">
        <v>16</v>
      </c>
    </row>
    <row r="9" spans="1:8" ht="16.5" x14ac:dyDescent="0.25">
      <c r="A9" s="96" t="s">
        <v>17</v>
      </c>
      <c r="B9" s="97"/>
      <c r="C9" s="97"/>
      <c r="D9" s="97"/>
      <c r="E9" s="97"/>
      <c r="F9" s="97"/>
      <c r="G9" s="97"/>
      <c r="H9" s="98"/>
    </row>
    <row r="10" spans="1:8" ht="76.5" x14ac:dyDescent="0.25">
      <c r="A10" s="4">
        <v>1</v>
      </c>
      <c r="B10" s="5" t="s">
        <v>18</v>
      </c>
      <c r="C10" s="25" t="s">
        <v>19</v>
      </c>
      <c r="D10" s="4" t="s">
        <v>20</v>
      </c>
      <c r="E10" s="4">
        <v>100</v>
      </c>
      <c r="F10" s="58">
        <v>18000000</v>
      </c>
      <c r="G10" s="42">
        <f>E10*F10</f>
        <v>1800000000</v>
      </c>
      <c r="H10" s="41" t="s">
        <v>21</v>
      </c>
    </row>
    <row r="11" spans="1:8" ht="25.5" x14ac:dyDescent="0.25">
      <c r="A11" s="4">
        <v>2</v>
      </c>
      <c r="B11" s="5" t="s">
        <v>22</v>
      </c>
      <c r="C11" s="25" t="s">
        <v>23</v>
      </c>
      <c r="D11" s="4" t="s">
        <v>24</v>
      </c>
      <c r="E11" s="4">
        <v>50</v>
      </c>
      <c r="F11" s="42">
        <v>560000</v>
      </c>
      <c r="G11" s="42">
        <f>E11*F11</f>
        <v>28000000</v>
      </c>
      <c r="H11" s="18"/>
    </row>
    <row r="12" spans="1:8" s="1" customFormat="1" ht="16.5" x14ac:dyDescent="0.25">
      <c r="A12" s="48"/>
      <c r="B12" s="59"/>
      <c r="C12" s="60"/>
      <c r="D12" s="61"/>
      <c r="E12" s="61"/>
      <c r="F12" s="62"/>
      <c r="G12" s="64">
        <f>SUM(G10:G11)</f>
        <v>1828000000</v>
      </c>
      <c r="H12" s="63"/>
    </row>
    <row r="13" spans="1:8" ht="16.5" x14ac:dyDescent="0.25">
      <c r="A13" s="100" t="s">
        <v>25</v>
      </c>
      <c r="B13" s="101"/>
      <c r="C13" s="101"/>
      <c r="D13" s="101"/>
      <c r="E13" s="101"/>
      <c r="F13" s="101"/>
      <c r="G13" s="101"/>
      <c r="H13" s="102"/>
    </row>
    <row r="14" spans="1:8" ht="16.5" x14ac:dyDescent="0.25">
      <c r="A14" s="4">
        <v>1</v>
      </c>
      <c r="B14" s="19" t="s">
        <v>26</v>
      </c>
      <c r="C14" s="4" t="s">
        <v>27</v>
      </c>
      <c r="D14" s="4" t="s">
        <v>24</v>
      </c>
      <c r="E14" s="4">
        <v>4</v>
      </c>
      <c r="F14" s="47">
        <v>250000000</v>
      </c>
      <c r="G14" s="42">
        <f>E14*F14</f>
        <v>1000000000</v>
      </c>
      <c r="H14" s="5"/>
    </row>
    <row r="15" spans="1:8" ht="16.5" x14ac:dyDescent="0.25">
      <c r="A15" s="4">
        <v>2</v>
      </c>
      <c r="B15" s="19" t="s">
        <v>28</v>
      </c>
      <c r="C15" s="4" t="s">
        <v>27</v>
      </c>
      <c r="D15" s="4" t="s">
        <v>24</v>
      </c>
      <c r="E15" s="4">
        <v>4</v>
      </c>
      <c r="F15" s="42">
        <v>75000000</v>
      </c>
      <c r="G15" s="42">
        <f t="shared" ref="G15:G36" si="0">E15*F15</f>
        <v>300000000</v>
      </c>
      <c r="H15" s="5"/>
    </row>
    <row r="16" spans="1:8" ht="16.5" x14ac:dyDescent="0.25">
      <c r="A16" s="4">
        <v>3</v>
      </c>
      <c r="B16" s="19" t="s">
        <v>29</v>
      </c>
      <c r="C16" s="4" t="s">
        <v>27</v>
      </c>
      <c r="D16" s="4" t="s">
        <v>24</v>
      </c>
      <c r="E16" s="4">
        <v>4</v>
      </c>
      <c r="F16" s="42">
        <v>75000000</v>
      </c>
      <c r="G16" s="42">
        <f t="shared" si="0"/>
        <v>300000000</v>
      </c>
      <c r="H16" s="5"/>
    </row>
    <row r="17" spans="1:8" ht="33" x14ac:dyDescent="0.25">
      <c r="A17" s="4">
        <v>4</v>
      </c>
      <c r="B17" s="8" t="s">
        <v>30</v>
      </c>
      <c r="C17" s="4" t="s">
        <v>27</v>
      </c>
      <c r="D17" s="4" t="s">
        <v>24</v>
      </c>
      <c r="E17" s="4">
        <v>4</v>
      </c>
      <c r="F17" s="42">
        <v>115000000</v>
      </c>
      <c r="G17" s="42">
        <f t="shared" si="0"/>
        <v>460000000</v>
      </c>
      <c r="H17" s="5"/>
    </row>
    <row r="18" spans="1:8" ht="31.5" x14ac:dyDescent="0.25">
      <c r="A18" s="4">
        <v>5</v>
      </c>
      <c r="B18" s="7" t="s">
        <v>31</v>
      </c>
      <c r="C18" s="4" t="s">
        <v>27</v>
      </c>
      <c r="D18" s="4" t="s">
        <v>24</v>
      </c>
      <c r="E18" s="4">
        <v>10</v>
      </c>
      <c r="F18" s="42">
        <v>25000000</v>
      </c>
      <c r="G18" s="42">
        <f t="shared" si="0"/>
        <v>250000000</v>
      </c>
      <c r="H18" s="5"/>
    </row>
    <row r="19" spans="1:8" ht="33" x14ac:dyDescent="0.25">
      <c r="A19" s="4">
        <v>6</v>
      </c>
      <c r="B19" s="8" t="s">
        <v>32</v>
      </c>
      <c r="C19" s="4" t="s">
        <v>27</v>
      </c>
      <c r="D19" s="4" t="s">
        <v>24</v>
      </c>
      <c r="E19" s="4">
        <v>1</v>
      </c>
      <c r="F19" s="42">
        <v>12000000</v>
      </c>
      <c r="G19" s="42">
        <f t="shared" si="0"/>
        <v>12000000</v>
      </c>
      <c r="H19" s="5"/>
    </row>
    <row r="20" spans="1:8" ht="33" x14ac:dyDescent="0.25">
      <c r="A20" s="4">
        <v>7</v>
      </c>
      <c r="B20" s="20" t="s">
        <v>33</v>
      </c>
      <c r="C20" s="4" t="s">
        <v>27</v>
      </c>
      <c r="D20" s="4" t="s">
        <v>24</v>
      </c>
      <c r="E20" s="4">
        <v>1</v>
      </c>
      <c r="F20" s="42">
        <v>450000000</v>
      </c>
      <c r="G20" s="42">
        <f t="shared" si="0"/>
        <v>450000000</v>
      </c>
      <c r="H20" s="5"/>
    </row>
    <row r="21" spans="1:8" ht="33" x14ac:dyDescent="0.25">
      <c r="A21" s="4">
        <v>8</v>
      </c>
      <c r="B21" s="20" t="s">
        <v>34</v>
      </c>
      <c r="C21" s="21" t="s">
        <v>27</v>
      </c>
      <c r="D21" s="4" t="s">
        <v>24</v>
      </c>
      <c r="E21" s="4">
        <v>1</v>
      </c>
      <c r="F21" s="42">
        <v>800000000</v>
      </c>
      <c r="G21" s="42">
        <f t="shared" si="0"/>
        <v>800000000</v>
      </c>
      <c r="H21" s="5"/>
    </row>
    <row r="22" spans="1:8" ht="33" x14ac:dyDescent="0.25">
      <c r="A22" s="4">
        <v>9</v>
      </c>
      <c r="B22" s="20" t="s">
        <v>35</v>
      </c>
      <c r="C22" s="21" t="s">
        <v>27</v>
      </c>
      <c r="D22" s="21" t="s">
        <v>24</v>
      </c>
      <c r="E22" s="4">
        <v>1</v>
      </c>
      <c r="F22" s="42">
        <v>350000000</v>
      </c>
      <c r="G22" s="42">
        <f t="shared" si="0"/>
        <v>350000000</v>
      </c>
      <c r="H22" s="5"/>
    </row>
    <row r="23" spans="1:8" ht="33" x14ac:dyDescent="0.25">
      <c r="A23" s="4">
        <v>10</v>
      </c>
      <c r="B23" s="20" t="s">
        <v>36</v>
      </c>
      <c r="C23" s="21" t="s">
        <v>27</v>
      </c>
      <c r="D23" s="21" t="s">
        <v>24</v>
      </c>
      <c r="E23" s="4">
        <v>1</v>
      </c>
      <c r="F23" s="42">
        <v>415000000</v>
      </c>
      <c r="G23" s="42">
        <f t="shared" si="0"/>
        <v>415000000</v>
      </c>
      <c r="H23" s="5"/>
    </row>
    <row r="24" spans="1:8" ht="33" x14ac:dyDescent="0.25">
      <c r="A24" s="4">
        <v>11</v>
      </c>
      <c r="B24" s="9" t="s">
        <v>37</v>
      </c>
      <c r="C24" s="21" t="s">
        <v>27</v>
      </c>
      <c r="D24" s="21" t="s">
        <v>24</v>
      </c>
      <c r="E24" s="4">
        <v>4</v>
      </c>
      <c r="F24" s="42">
        <v>15000000</v>
      </c>
      <c r="G24" s="42">
        <f t="shared" si="0"/>
        <v>60000000</v>
      </c>
      <c r="H24" s="6"/>
    </row>
    <row r="25" spans="1:8" ht="33" x14ac:dyDescent="0.25">
      <c r="A25" s="4">
        <v>12</v>
      </c>
      <c r="B25" s="12" t="s">
        <v>38</v>
      </c>
      <c r="C25" s="21" t="s">
        <v>27</v>
      </c>
      <c r="D25" s="21" t="s">
        <v>24</v>
      </c>
      <c r="E25" s="4">
        <v>4</v>
      </c>
      <c r="F25" s="42">
        <v>10000000</v>
      </c>
      <c r="G25" s="42">
        <f t="shared" si="0"/>
        <v>40000000</v>
      </c>
      <c r="H25" s="6"/>
    </row>
    <row r="26" spans="1:8" ht="33" x14ac:dyDescent="0.25">
      <c r="A26" s="4">
        <v>13</v>
      </c>
      <c r="B26" s="9" t="s">
        <v>39</v>
      </c>
      <c r="C26" s="21" t="s">
        <v>27</v>
      </c>
      <c r="D26" s="21" t="s">
        <v>24</v>
      </c>
      <c r="E26" s="21">
        <v>4</v>
      </c>
      <c r="F26" s="44">
        <v>10000000</v>
      </c>
      <c r="G26" s="42">
        <f t="shared" si="0"/>
        <v>40000000</v>
      </c>
      <c r="H26" s="6"/>
    </row>
    <row r="27" spans="1:8" ht="16.5" x14ac:dyDescent="0.25">
      <c r="A27" s="4">
        <v>14</v>
      </c>
      <c r="B27" s="19" t="s">
        <v>40</v>
      </c>
      <c r="C27" s="21" t="s">
        <v>27</v>
      </c>
      <c r="D27" s="21" t="s">
        <v>24</v>
      </c>
      <c r="E27" s="21">
        <v>4</v>
      </c>
      <c r="F27" s="44">
        <v>65000000</v>
      </c>
      <c r="G27" s="42">
        <f t="shared" si="0"/>
        <v>260000000</v>
      </c>
      <c r="H27" s="6"/>
    </row>
    <row r="28" spans="1:8" ht="33" x14ac:dyDescent="0.25">
      <c r="A28" s="4">
        <v>15</v>
      </c>
      <c r="B28" s="20" t="s">
        <v>41</v>
      </c>
      <c r="C28" s="21" t="s">
        <v>27</v>
      </c>
      <c r="D28" s="21" t="s">
        <v>24</v>
      </c>
      <c r="E28" s="21">
        <v>2</v>
      </c>
      <c r="F28" s="44">
        <v>65000000</v>
      </c>
      <c r="G28" s="42">
        <f t="shared" si="0"/>
        <v>130000000</v>
      </c>
      <c r="H28" s="6"/>
    </row>
    <row r="29" spans="1:8" ht="16.5" x14ac:dyDescent="0.25">
      <c r="A29" s="4">
        <v>16</v>
      </c>
      <c r="B29" s="20" t="s">
        <v>42</v>
      </c>
      <c r="C29" s="21" t="s">
        <v>27</v>
      </c>
      <c r="D29" s="21" t="s">
        <v>24</v>
      </c>
      <c r="E29" s="21">
        <v>2</v>
      </c>
      <c r="F29" s="44">
        <v>15000000</v>
      </c>
      <c r="G29" s="42">
        <f t="shared" si="0"/>
        <v>30000000</v>
      </c>
      <c r="H29" s="6"/>
    </row>
    <row r="30" spans="1:8" ht="33" x14ac:dyDescent="0.25">
      <c r="A30" s="4">
        <v>17</v>
      </c>
      <c r="B30" s="22" t="s">
        <v>43</v>
      </c>
      <c r="C30" s="11" t="s">
        <v>27</v>
      </c>
      <c r="D30" s="21" t="s">
        <v>24</v>
      </c>
      <c r="E30" s="11">
        <v>4</v>
      </c>
      <c r="F30" s="45">
        <v>60000000</v>
      </c>
      <c r="G30" s="42">
        <f t="shared" si="0"/>
        <v>240000000</v>
      </c>
      <c r="H30" s="6"/>
    </row>
    <row r="31" spans="1:8" ht="31.5" x14ac:dyDescent="0.25">
      <c r="A31" s="4">
        <v>18</v>
      </c>
      <c r="B31" s="10" t="s">
        <v>44</v>
      </c>
      <c r="C31" s="11" t="s">
        <v>27</v>
      </c>
      <c r="D31" s="21" t="s">
        <v>24</v>
      </c>
      <c r="E31" s="11">
        <v>4</v>
      </c>
      <c r="F31" s="45">
        <v>350000000</v>
      </c>
      <c r="G31" s="42">
        <f t="shared" si="0"/>
        <v>1400000000</v>
      </c>
      <c r="H31" s="6"/>
    </row>
    <row r="32" spans="1:8" ht="33" x14ac:dyDescent="0.25">
      <c r="A32" s="4">
        <v>19</v>
      </c>
      <c r="B32" s="22" t="s">
        <v>45</v>
      </c>
      <c r="C32" s="11" t="s">
        <v>27</v>
      </c>
      <c r="D32" s="21" t="s">
        <v>24</v>
      </c>
      <c r="E32" s="11">
        <v>4</v>
      </c>
      <c r="F32" s="45">
        <v>16000000</v>
      </c>
      <c r="G32" s="42">
        <f t="shared" si="0"/>
        <v>64000000</v>
      </c>
      <c r="H32" s="6"/>
    </row>
    <row r="33" spans="1:8" ht="16.5" x14ac:dyDescent="0.25">
      <c r="A33" s="4">
        <v>20</v>
      </c>
      <c r="B33" s="23" t="s">
        <v>46</v>
      </c>
      <c r="C33" s="11" t="s">
        <v>27</v>
      </c>
      <c r="D33" s="21" t="s">
        <v>24</v>
      </c>
      <c r="E33" s="11">
        <v>4</v>
      </c>
      <c r="F33" s="45">
        <v>48000000</v>
      </c>
      <c r="G33" s="42">
        <f t="shared" si="0"/>
        <v>192000000</v>
      </c>
      <c r="H33" s="6"/>
    </row>
    <row r="34" spans="1:8" ht="16.5" x14ac:dyDescent="0.25">
      <c r="A34" s="4">
        <v>21</v>
      </c>
      <c r="B34" s="12" t="s">
        <v>47</v>
      </c>
      <c r="C34" s="11" t="s">
        <v>27</v>
      </c>
      <c r="D34" s="21" t="s">
        <v>24</v>
      </c>
      <c r="E34" s="4">
        <v>4</v>
      </c>
      <c r="F34" s="42">
        <v>45000000</v>
      </c>
      <c r="G34" s="42">
        <f t="shared" si="0"/>
        <v>180000000</v>
      </c>
      <c r="H34" s="6"/>
    </row>
    <row r="35" spans="1:8" ht="16.5" x14ac:dyDescent="0.25">
      <c r="A35" s="4">
        <v>22</v>
      </c>
      <c r="B35" s="27" t="s">
        <v>48</v>
      </c>
      <c r="C35" s="13" t="s">
        <v>27</v>
      </c>
      <c r="D35" s="21" t="s">
        <v>24</v>
      </c>
      <c r="E35" s="13">
        <v>4</v>
      </c>
      <c r="F35" s="46">
        <v>9000000</v>
      </c>
      <c r="G35" s="42">
        <f t="shared" si="0"/>
        <v>36000000</v>
      </c>
      <c r="H35" s="6"/>
    </row>
    <row r="36" spans="1:8" ht="33" x14ac:dyDescent="0.25">
      <c r="A36" s="4">
        <v>23</v>
      </c>
      <c r="B36" s="24" t="s">
        <v>49</v>
      </c>
      <c r="C36" s="13" t="s">
        <v>27</v>
      </c>
      <c r="D36" s="21" t="s">
        <v>24</v>
      </c>
      <c r="E36" s="13">
        <v>2</v>
      </c>
      <c r="F36" s="46">
        <v>95000000</v>
      </c>
      <c r="G36" s="42">
        <f t="shared" si="0"/>
        <v>190000000</v>
      </c>
      <c r="H36" s="6"/>
    </row>
    <row r="37" spans="1:8" s="1" customFormat="1" ht="16.5" x14ac:dyDescent="0.25">
      <c r="A37" s="48"/>
      <c r="B37" s="51" t="s">
        <v>86</v>
      </c>
      <c r="C37" s="13"/>
      <c r="D37" s="21"/>
      <c r="E37" s="13"/>
      <c r="F37" s="49"/>
      <c r="G37" s="57">
        <f>SUM(G14:G36)</f>
        <v>7199000000</v>
      </c>
      <c r="H37" s="50"/>
    </row>
    <row r="38" spans="1:8" ht="16.5" x14ac:dyDescent="0.25">
      <c r="A38" s="28" t="s">
        <v>50</v>
      </c>
      <c r="B38" s="38"/>
      <c r="C38" s="38"/>
      <c r="D38" s="38"/>
      <c r="E38" s="38"/>
      <c r="F38" s="29"/>
      <c r="G38" s="29"/>
      <c r="H38" s="29"/>
    </row>
    <row r="39" spans="1:8" ht="16.5" x14ac:dyDescent="0.25">
      <c r="A39" s="80" t="s">
        <v>51</v>
      </c>
      <c r="B39" s="81"/>
      <c r="C39" s="81"/>
      <c r="D39" s="81"/>
      <c r="E39" s="81"/>
      <c r="F39" s="30"/>
      <c r="G39" s="30"/>
      <c r="H39" s="26"/>
    </row>
    <row r="40" spans="1:8" ht="15.75" x14ac:dyDescent="0.25">
      <c r="A40" s="31">
        <v>1</v>
      </c>
      <c r="B40" s="32" t="s">
        <v>52</v>
      </c>
      <c r="C40" s="31"/>
      <c r="D40" s="33" t="s">
        <v>24</v>
      </c>
      <c r="E40" s="31">
        <v>4</v>
      </c>
      <c r="F40" s="43">
        <v>7000000</v>
      </c>
      <c r="G40" s="56">
        <f>E40*F40</f>
        <v>28000000</v>
      </c>
      <c r="H40" s="85" t="s">
        <v>53</v>
      </c>
    </row>
    <row r="41" spans="1:8" ht="15.75" x14ac:dyDescent="0.25">
      <c r="A41" s="31">
        <v>2</v>
      </c>
      <c r="B41" s="32" t="s">
        <v>91</v>
      </c>
      <c r="C41" s="31"/>
      <c r="D41" s="33" t="s">
        <v>24</v>
      </c>
      <c r="E41" s="31">
        <v>2</v>
      </c>
      <c r="F41" s="43">
        <v>18000000</v>
      </c>
      <c r="G41" s="56">
        <f t="shared" ref="G41:G50" si="1">E41*F41</f>
        <v>36000000</v>
      </c>
      <c r="H41" s="86"/>
    </row>
    <row r="42" spans="1:8" ht="15.75" x14ac:dyDescent="0.25">
      <c r="A42" s="31">
        <v>3</v>
      </c>
      <c r="B42" s="32" t="s">
        <v>54</v>
      </c>
      <c r="C42" s="31"/>
      <c r="D42" s="33" t="s">
        <v>24</v>
      </c>
      <c r="E42" s="31">
        <v>2</v>
      </c>
      <c r="F42" s="43">
        <v>5600000</v>
      </c>
      <c r="G42" s="56">
        <f t="shared" si="1"/>
        <v>11200000</v>
      </c>
      <c r="H42" s="86"/>
    </row>
    <row r="43" spans="1:8" ht="15.75" x14ac:dyDescent="0.25">
      <c r="A43" s="31">
        <v>4</v>
      </c>
      <c r="B43" s="32" t="s">
        <v>55</v>
      </c>
      <c r="C43" s="31"/>
      <c r="D43" s="33" t="s">
        <v>24</v>
      </c>
      <c r="E43" s="31">
        <v>1</v>
      </c>
      <c r="F43" s="43">
        <v>40000000</v>
      </c>
      <c r="G43" s="56">
        <f t="shared" si="1"/>
        <v>40000000</v>
      </c>
      <c r="H43" s="86"/>
    </row>
    <row r="44" spans="1:8" ht="15.75" x14ac:dyDescent="0.25">
      <c r="A44" s="31">
        <v>5</v>
      </c>
      <c r="B44" s="32" t="s">
        <v>56</v>
      </c>
      <c r="C44" s="31"/>
      <c r="D44" s="33" t="s">
        <v>24</v>
      </c>
      <c r="E44" s="31">
        <v>1</v>
      </c>
      <c r="F44" s="43">
        <v>4100000</v>
      </c>
      <c r="G44" s="56">
        <f t="shared" si="1"/>
        <v>4100000</v>
      </c>
      <c r="H44" s="86"/>
    </row>
    <row r="45" spans="1:8" ht="15.75" x14ac:dyDescent="0.25">
      <c r="A45" s="31">
        <v>6</v>
      </c>
      <c r="B45" s="32" t="s">
        <v>57</v>
      </c>
      <c r="C45" s="31"/>
      <c r="D45" s="33" t="s">
        <v>24</v>
      </c>
      <c r="E45" s="31">
        <v>1</v>
      </c>
      <c r="F45" s="43">
        <v>12000000</v>
      </c>
      <c r="G45" s="56">
        <f t="shared" si="1"/>
        <v>12000000</v>
      </c>
      <c r="H45" s="86"/>
    </row>
    <row r="46" spans="1:8" ht="15.75" x14ac:dyDescent="0.25">
      <c r="A46" s="31">
        <v>7</v>
      </c>
      <c r="B46" s="32" t="s">
        <v>58</v>
      </c>
      <c r="C46" s="31"/>
      <c r="D46" s="33" t="s">
        <v>24</v>
      </c>
      <c r="E46" s="31">
        <v>2</v>
      </c>
      <c r="F46" s="43">
        <v>3000000</v>
      </c>
      <c r="G46" s="56">
        <f t="shared" si="1"/>
        <v>6000000</v>
      </c>
      <c r="H46" s="86"/>
    </row>
    <row r="47" spans="1:8" ht="15.75" x14ac:dyDescent="0.25">
      <c r="A47" s="31">
        <v>8</v>
      </c>
      <c r="B47" s="32" t="s">
        <v>59</v>
      </c>
      <c r="C47" s="31"/>
      <c r="D47" s="33" t="s">
        <v>24</v>
      </c>
      <c r="E47" s="31">
        <v>1</v>
      </c>
      <c r="F47" s="43">
        <v>2500000</v>
      </c>
      <c r="G47" s="56">
        <f t="shared" si="1"/>
        <v>2500000</v>
      </c>
      <c r="H47" s="86"/>
    </row>
    <row r="48" spans="1:8" ht="15.75" x14ac:dyDescent="0.25">
      <c r="A48" s="31">
        <v>9</v>
      </c>
      <c r="B48" s="34" t="s">
        <v>60</v>
      </c>
      <c r="C48" s="31"/>
      <c r="D48" s="33" t="s">
        <v>24</v>
      </c>
      <c r="E48" s="31">
        <v>2</v>
      </c>
      <c r="F48" s="43">
        <v>3000000</v>
      </c>
      <c r="G48" s="56">
        <f t="shared" si="1"/>
        <v>6000000</v>
      </c>
      <c r="H48" s="86"/>
    </row>
    <row r="49" spans="1:8" ht="15.75" x14ac:dyDescent="0.25">
      <c r="A49" s="31">
        <v>10</v>
      </c>
      <c r="B49" s="32" t="s">
        <v>61</v>
      </c>
      <c r="C49" s="31"/>
      <c r="D49" s="33" t="s">
        <v>24</v>
      </c>
      <c r="E49" s="31">
        <v>1</v>
      </c>
      <c r="F49" s="43">
        <v>2000000</v>
      </c>
      <c r="G49" s="56">
        <f t="shared" si="1"/>
        <v>2000000</v>
      </c>
      <c r="H49" s="86"/>
    </row>
    <row r="50" spans="1:8" ht="15.75" x14ac:dyDescent="0.25">
      <c r="A50" s="31">
        <v>11</v>
      </c>
      <c r="B50" s="32" t="s">
        <v>62</v>
      </c>
      <c r="C50" s="31"/>
      <c r="D50" s="33" t="s">
        <v>24</v>
      </c>
      <c r="E50" s="31">
        <v>40</v>
      </c>
      <c r="F50" s="43">
        <v>300000</v>
      </c>
      <c r="G50" s="56">
        <f t="shared" si="1"/>
        <v>12000000</v>
      </c>
      <c r="H50" s="87"/>
    </row>
    <row r="51" spans="1:8" s="1" customFormat="1" ht="15.75" x14ac:dyDescent="0.25">
      <c r="A51" s="36"/>
      <c r="B51" s="65"/>
      <c r="C51" s="66"/>
      <c r="D51" s="67"/>
      <c r="E51" s="66"/>
      <c r="F51" s="68"/>
      <c r="G51" s="70">
        <f>SUM(G40:G50)</f>
        <v>159800000</v>
      </c>
      <c r="H51" s="69"/>
    </row>
    <row r="52" spans="1:8" ht="16.5" x14ac:dyDescent="0.25">
      <c r="A52" s="80" t="s">
        <v>63</v>
      </c>
      <c r="B52" s="81"/>
      <c r="C52" s="81"/>
      <c r="D52" s="81"/>
      <c r="E52" s="81"/>
      <c r="F52" s="40"/>
      <c r="G52" s="40"/>
      <c r="H52" s="1"/>
    </row>
    <row r="53" spans="1:8" ht="15.75" x14ac:dyDescent="0.25">
      <c r="A53" s="31">
        <v>1</v>
      </c>
      <c r="B53" s="32" t="s">
        <v>64</v>
      </c>
      <c r="C53" s="31"/>
      <c r="D53" s="33" t="s">
        <v>65</v>
      </c>
      <c r="E53" s="31">
        <v>20</v>
      </c>
      <c r="F53" s="43">
        <v>2500000</v>
      </c>
      <c r="G53" s="56">
        <f t="shared" ref="G53:G61" si="2">E53*F53</f>
        <v>50000000</v>
      </c>
      <c r="H53" s="85" t="s">
        <v>66</v>
      </c>
    </row>
    <row r="54" spans="1:8" ht="15.75" x14ac:dyDescent="0.25">
      <c r="A54" s="31">
        <v>2</v>
      </c>
      <c r="B54" s="32" t="s">
        <v>57</v>
      </c>
      <c r="C54" s="31"/>
      <c r="D54" s="33" t="s">
        <v>24</v>
      </c>
      <c r="E54" s="31">
        <v>1</v>
      </c>
      <c r="F54" s="43">
        <v>12000000</v>
      </c>
      <c r="G54" s="56">
        <f t="shared" si="2"/>
        <v>12000000</v>
      </c>
      <c r="H54" s="86"/>
    </row>
    <row r="55" spans="1:8" ht="15.75" x14ac:dyDescent="0.25">
      <c r="A55" s="31">
        <v>3</v>
      </c>
      <c r="B55" s="32" t="s">
        <v>58</v>
      </c>
      <c r="C55" s="31"/>
      <c r="D55" s="33" t="s">
        <v>24</v>
      </c>
      <c r="E55" s="31">
        <v>2</v>
      </c>
      <c r="F55" s="43">
        <v>3500000</v>
      </c>
      <c r="G55" s="56">
        <f t="shared" si="2"/>
        <v>7000000</v>
      </c>
      <c r="H55" s="86"/>
    </row>
    <row r="56" spans="1:8" ht="15.75" x14ac:dyDescent="0.25">
      <c r="A56" s="31">
        <v>4</v>
      </c>
      <c r="B56" s="32" t="s">
        <v>59</v>
      </c>
      <c r="C56" s="31"/>
      <c r="D56" s="33" t="s">
        <v>24</v>
      </c>
      <c r="E56" s="31">
        <v>1</v>
      </c>
      <c r="F56" s="43">
        <v>2500000</v>
      </c>
      <c r="G56" s="56">
        <f t="shared" si="2"/>
        <v>2500000</v>
      </c>
      <c r="H56" s="86"/>
    </row>
    <row r="57" spans="1:8" ht="15.75" x14ac:dyDescent="0.25">
      <c r="A57" s="31">
        <v>5</v>
      </c>
      <c r="B57" s="32" t="s">
        <v>56</v>
      </c>
      <c r="C57" s="31"/>
      <c r="D57" s="33" t="s">
        <v>24</v>
      </c>
      <c r="E57" s="31">
        <v>1</v>
      </c>
      <c r="F57" s="43">
        <v>4100000</v>
      </c>
      <c r="G57" s="56">
        <f t="shared" si="2"/>
        <v>4100000</v>
      </c>
      <c r="H57" s="86"/>
    </row>
    <row r="58" spans="1:8" ht="15.75" x14ac:dyDescent="0.25">
      <c r="A58" s="31">
        <v>6</v>
      </c>
      <c r="B58" s="32" t="s">
        <v>61</v>
      </c>
      <c r="C58" s="31"/>
      <c r="D58" s="33" t="s">
        <v>24</v>
      </c>
      <c r="E58" s="31">
        <v>1</v>
      </c>
      <c r="F58" s="43">
        <v>2000000</v>
      </c>
      <c r="G58" s="56">
        <f t="shared" si="2"/>
        <v>2000000</v>
      </c>
      <c r="H58" s="86"/>
    </row>
    <row r="59" spans="1:8" ht="15.75" x14ac:dyDescent="0.25">
      <c r="A59" s="31">
        <v>7</v>
      </c>
      <c r="B59" s="32" t="s">
        <v>62</v>
      </c>
      <c r="C59" s="31"/>
      <c r="D59" s="33" t="s">
        <v>24</v>
      </c>
      <c r="E59" s="31">
        <v>40</v>
      </c>
      <c r="F59" s="43">
        <v>300000</v>
      </c>
      <c r="G59" s="56">
        <f t="shared" si="2"/>
        <v>12000000</v>
      </c>
      <c r="H59" s="86"/>
    </row>
    <row r="60" spans="1:8" ht="15.75" x14ac:dyDescent="0.25">
      <c r="A60" s="31">
        <v>8</v>
      </c>
      <c r="B60" s="34" t="s">
        <v>60</v>
      </c>
      <c r="C60" s="31"/>
      <c r="D60" s="33" t="s">
        <v>24</v>
      </c>
      <c r="E60" s="31">
        <v>2</v>
      </c>
      <c r="F60" s="43">
        <v>3000000</v>
      </c>
      <c r="G60" s="56">
        <f t="shared" si="2"/>
        <v>6000000</v>
      </c>
      <c r="H60" s="86"/>
    </row>
    <row r="61" spans="1:8" ht="15.75" x14ac:dyDescent="0.25">
      <c r="A61" s="31">
        <v>9</v>
      </c>
      <c r="B61" s="32" t="s">
        <v>67</v>
      </c>
      <c r="C61" s="31"/>
      <c r="D61" s="33" t="s">
        <v>24</v>
      </c>
      <c r="E61" s="31">
        <v>2</v>
      </c>
      <c r="F61" s="43">
        <v>4000000</v>
      </c>
      <c r="G61" s="56">
        <f t="shared" si="2"/>
        <v>8000000</v>
      </c>
      <c r="H61" s="87"/>
    </row>
    <row r="62" spans="1:8" s="1" customFormat="1" ht="15.75" x14ac:dyDescent="0.25">
      <c r="A62" s="36"/>
      <c r="B62" s="65"/>
      <c r="C62" s="66"/>
      <c r="D62" s="67"/>
      <c r="E62" s="66"/>
      <c r="F62" s="71"/>
      <c r="G62" s="72">
        <f>SUM(G53:G61)</f>
        <v>103600000</v>
      </c>
      <c r="H62" s="54"/>
    </row>
    <row r="63" spans="1:8" ht="16.5" x14ac:dyDescent="0.25">
      <c r="A63" s="80" t="s">
        <v>68</v>
      </c>
      <c r="B63" s="81"/>
      <c r="C63" s="81"/>
      <c r="D63" s="81"/>
      <c r="E63" s="81"/>
      <c r="F63" s="30"/>
      <c r="G63" s="30"/>
      <c r="H63" s="26"/>
    </row>
    <row r="64" spans="1:8" ht="15.75" x14ac:dyDescent="0.25">
      <c r="A64" s="31">
        <v>1</v>
      </c>
      <c r="B64" s="32" t="s">
        <v>69</v>
      </c>
      <c r="C64" s="31"/>
      <c r="D64" s="33" t="s">
        <v>24</v>
      </c>
      <c r="E64" s="36">
        <v>2</v>
      </c>
      <c r="F64" s="52">
        <v>16500000</v>
      </c>
      <c r="G64" s="56">
        <f t="shared" ref="G64:G65" si="3">E64*F64</f>
        <v>33000000</v>
      </c>
      <c r="H64" s="26"/>
    </row>
    <row r="65" spans="1:8" ht="15.75" x14ac:dyDescent="0.25">
      <c r="A65" s="31">
        <v>2</v>
      </c>
      <c r="B65" s="32" t="s">
        <v>70</v>
      </c>
      <c r="C65" s="31"/>
      <c r="D65" s="33" t="s">
        <v>24</v>
      </c>
      <c r="E65" s="36">
        <v>2</v>
      </c>
      <c r="F65" s="52">
        <v>17500000</v>
      </c>
      <c r="G65" s="56">
        <f t="shared" si="3"/>
        <v>35000000</v>
      </c>
      <c r="H65" s="26"/>
    </row>
    <row r="66" spans="1:8" s="1" customFormat="1" ht="15.75" x14ac:dyDescent="0.25">
      <c r="A66" s="36"/>
      <c r="B66" s="65"/>
      <c r="C66" s="66"/>
      <c r="D66" s="67"/>
      <c r="E66" s="66"/>
      <c r="F66" s="73"/>
      <c r="G66" s="70">
        <f>SUM(G64:G65)</f>
        <v>68000000</v>
      </c>
      <c r="H66" s="74"/>
    </row>
    <row r="67" spans="1:8" ht="16.5" x14ac:dyDescent="0.25">
      <c r="A67" s="80" t="s">
        <v>71</v>
      </c>
      <c r="B67" s="81"/>
      <c r="C67" s="81"/>
      <c r="D67" s="81"/>
      <c r="E67" s="81"/>
      <c r="F67" s="40"/>
      <c r="G67" s="40"/>
      <c r="H67" s="1"/>
    </row>
    <row r="68" spans="1:8" ht="15.75" x14ac:dyDescent="0.25">
      <c r="A68" s="31">
        <v>1</v>
      </c>
      <c r="B68" s="32" t="s">
        <v>72</v>
      </c>
      <c r="C68" s="31"/>
      <c r="D68" s="31" t="s">
        <v>73</v>
      </c>
      <c r="E68" s="31">
        <v>10</v>
      </c>
      <c r="F68" s="53">
        <v>16000000</v>
      </c>
      <c r="G68" s="56">
        <f t="shared" ref="G68:G81" si="4">E68*F68</f>
        <v>160000000</v>
      </c>
      <c r="H68" s="88" t="s">
        <v>74</v>
      </c>
    </row>
    <row r="69" spans="1:8" ht="15.75" x14ac:dyDescent="0.25">
      <c r="A69" s="31">
        <v>2</v>
      </c>
      <c r="B69" s="34" t="s">
        <v>60</v>
      </c>
      <c r="C69" s="31"/>
      <c r="D69" s="33" t="s">
        <v>24</v>
      </c>
      <c r="E69" s="31">
        <v>2</v>
      </c>
      <c r="F69" s="43">
        <v>3000000</v>
      </c>
      <c r="G69" s="56">
        <f t="shared" si="4"/>
        <v>6000000</v>
      </c>
      <c r="H69" s="88"/>
    </row>
    <row r="70" spans="1:8" ht="15.75" x14ac:dyDescent="0.25">
      <c r="A70" s="31">
        <v>3</v>
      </c>
      <c r="B70" s="32" t="s">
        <v>54</v>
      </c>
      <c r="C70" s="31"/>
      <c r="D70" s="33" t="s">
        <v>24</v>
      </c>
      <c r="E70" s="31">
        <v>2</v>
      </c>
      <c r="F70" s="43">
        <v>5600000</v>
      </c>
      <c r="G70" s="56">
        <f t="shared" si="4"/>
        <v>11200000</v>
      </c>
      <c r="H70" s="88"/>
    </row>
    <row r="71" spans="1:8" ht="15.75" x14ac:dyDescent="0.25">
      <c r="A71" s="31">
        <v>4</v>
      </c>
      <c r="B71" s="32" t="s">
        <v>75</v>
      </c>
      <c r="C71" s="31"/>
      <c r="D71" s="33" t="s">
        <v>24</v>
      </c>
      <c r="E71" s="31">
        <v>1</v>
      </c>
      <c r="F71" s="43">
        <v>36000000</v>
      </c>
      <c r="G71" s="56">
        <f t="shared" si="4"/>
        <v>36000000</v>
      </c>
      <c r="H71" s="88"/>
    </row>
    <row r="72" spans="1:8" ht="15.75" x14ac:dyDescent="0.25">
      <c r="A72" s="31">
        <v>5</v>
      </c>
      <c r="B72" s="32" t="s">
        <v>76</v>
      </c>
      <c r="C72" s="31"/>
      <c r="D72" s="33" t="s">
        <v>24</v>
      </c>
      <c r="E72" s="31">
        <v>1</v>
      </c>
      <c r="F72" s="43">
        <v>14500000</v>
      </c>
      <c r="G72" s="56">
        <f t="shared" si="4"/>
        <v>14500000</v>
      </c>
      <c r="H72" s="88"/>
    </row>
    <row r="73" spans="1:8" ht="15.75" x14ac:dyDescent="0.25">
      <c r="A73" s="31">
        <v>6</v>
      </c>
      <c r="B73" s="32" t="s">
        <v>77</v>
      </c>
      <c r="C73" s="31"/>
      <c r="D73" s="35" t="s">
        <v>24</v>
      </c>
      <c r="E73" s="31">
        <v>1</v>
      </c>
      <c r="F73" s="52">
        <v>16500000</v>
      </c>
      <c r="G73" s="56">
        <f t="shared" si="4"/>
        <v>16500000</v>
      </c>
      <c r="H73" s="88"/>
    </row>
    <row r="74" spans="1:8" ht="15.75" x14ac:dyDescent="0.25">
      <c r="A74" s="31">
        <v>7</v>
      </c>
      <c r="B74" s="32" t="s">
        <v>78</v>
      </c>
      <c r="C74" s="31"/>
      <c r="D74" s="31" t="s">
        <v>24</v>
      </c>
      <c r="E74" s="31">
        <v>1</v>
      </c>
      <c r="F74" s="52">
        <v>17500000</v>
      </c>
      <c r="G74" s="56">
        <f t="shared" si="4"/>
        <v>17500000</v>
      </c>
      <c r="H74" s="88"/>
    </row>
    <row r="75" spans="1:8" ht="15.75" x14ac:dyDescent="0.25">
      <c r="A75" s="31">
        <v>8</v>
      </c>
      <c r="B75" s="32" t="s">
        <v>79</v>
      </c>
      <c r="C75" s="31"/>
      <c r="D75" s="31" t="s">
        <v>24</v>
      </c>
      <c r="E75" s="31">
        <v>1</v>
      </c>
      <c r="F75" s="43">
        <v>37000000</v>
      </c>
      <c r="G75" s="56">
        <f t="shared" si="4"/>
        <v>37000000</v>
      </c>
      <c r="H75" s="88"/>
    </row>
    <row r="76" spans="1:8" ht="15.75" x14ac:dyDescent="0.25">
      <c r="A76" s="31">
        <v>9</v>
      </c>
      <c r="B76" s="32" t="s">
        <v>80</v>
      </c>
      <c r="C76" s="31"/>
      <c r="D76" s="33" t="s">
        <v>65</v>
      </c>
      <c r="E76" s="31">
        <v>3</v>
      </c>
      <c r="F76" s="43">
        <v>2000000</v>
      </c>
      <c r="G76" s="56">
        <f t="shared" si="4"/>
        <v>6000000</v>
      </c>
      <c r="H76" s="88"/>
    </row>
    <row r="77" spans="1:8" ht="15.75" x14ac:dyDescent="0.25">
      <c r="A77" s="31">
        <v>10</v>
      </c>
      <c r="B77" s="32" t="s">
        <v>81</v>
      </c>
      <c r="C77" s="31"/>
      <c r="D77" s="33" t="s">
        <v>65</v>
      </c>
      <c r="E77" s="31">
        <v>3</v>
      </c>
      <c r="F77" s="43">
        <v>2000000</v>
      </c>
      <c r="G77" s="56">
        <f t="shared" si="4"/>
        <v>6000000</v>
      </c>
      <c r="H77" s="88"/>
    </row>
    <row r="78" spans="1:8" ht="15.75" x14ac:dyDescent="0.25">
      <c r="A78" s="31">
        <v>11</v>
      </c>
      <c r="B78" s="32" t="s">
        <v>57</v>
      </c>
      <c r="C78" s="31"/>
      <c r="D78" s="33" t="s">
        <v>24</v>
      </c>
      <c r="E78" s="31">
        <v>1</v>
      </c>
      <c r="F78" s="43">
        <v>12000000</v>
      </c>
      <c r="G78" s="56">
        <f t="shared" si="4"/>
        <v>12000000</v>
      </c>
      <c r="H78" s="88"/>
    </row>
    <row r="79" spans="1:8" ht="15.75" x14ac:dyDescent="0.25">
      <c r="A79" s="31">
        <v>12</v>
      </c>
      <c r="B79" s="32" t="s">
        <v>58</v>
      </c>
      <c r="C79" s="31"/>
      <c r="D79" s="33" t="s">
        <v>24</v>
      </c>
      <c r="E79" s="31">
        <v>2</v>
      </c>
      <c r="F79" s="43">
        <v>3500000</v>
      </c>
      <c r="G79" s="56">
        <f t="shared" si="4"/>
        <v>7000000</v>
      </c>
      <c r="H79" s="88"/>
    </row>
    <row r="80" spans="1:8" ht="15.75" x14ac:dyDescent="0.25">
      <c r="A80" s="31">
        <v>13</v>
      </c>
      <c r="B80" s="32" t="s">
        <v>59</v>
      </c>
      <c r="C80" s="31"/>
      <c r="D80" s="33" t="s">
        <v>24</v>
      </c>
      <c r="E80" s="31">
        <v>1</v>
      </c>
      <c r="F80" s="43">
        <v>2500000</v>
      </c>
      <c r="G80" s="56">
        <f t="shared" si="4"/>
        <v>2500000</v>
      </c>
      <c r="H80" s="88"/>
    </row>
    <row r="81" spans="1:8" ht="15.75" x14ac:dyDescent="0.25">
      <c r="A81" s="31">
        <v>14</v>
      </c>
      <c r="B81" s="32" t="s">
        <v>82</v>
      </c>
      <c r="C81" s="31"/>
      <c r="D81" s="33" t="s">
        <v>24</v>
      </c>
      <c r="E81" s="31">
        <v>1</v>
      </c>
      <c r="F81" s="43">
        <v>3000000</v>
      </c>
      <c r="G81" s="56">
        <f t="shared" si="4"/>
        <v>3000000</v>
      </c>
      <c r="H81" s="88"/>
    </row>
    <row r="82" spans="1:8" s="1" customFormat="1" ht="15.75" x14ac:dyDescent="0.25">
      <c r="A82" s="36"/>
      <c r="B82" s="65"/>
      <c r="C82" s="66"/>
      <c r="D82" s="67"/>
      <c r="E82" s="66"/>
      <c r="F82" s="71"/>
      <c r="G82" s="72">
        <f>SUM(G68:G81)</f>
        <v>335200000</v>
      </c>
      <c r="H82" s="55"/>
    </row>
    <row r="83" spans="1:8" ht="16.5" x14ac:dyDescent="0.25">
      <c r="A83" s="80" t="s">
        <v>83</v>
      </c>
      <c r="B83" s="81"/>
      <c r="C83" s="81"/>
      <c r="D83" s="81"/>
      <c r="E83" s="81"/>
      <c r="F83" s="30"/>
      <c r="G83" s="30"/>
      <c r="H83" s="26"/>
    </row>
    <row r="84" spans="1:8" ht="31.5" x14ac:dyDescent="0.25">
      <c r="A84" s="31">
        <v>1</v>
      </c>
      <c r="B84" s="39" t="s">
        <v>72</v>
      </c>
      <c r="C84" s="31"/>
      <c r="D84" s="33" t="s">
        <v>73</v>
      </c>
      <c r="E84" s="37">
        <v>30</v>
      </c>
      <c r="F84" s="53">
        <v>16000000</v>
      </c>
      <c r="G84" s="56">
        <f>E84*F84</f>
        <v>480000000</v>
      </c>
      <c r="H84" s="26"/>
    </row>
    <row r="85" spans="1:8" s="1" customFormat="1" ht="15.75" x14ac:dyDescent="0.25">
      <c r="A85" s="36"/>
      <c r="B85" s="75"/>
      <c r="C85" s="66"/>
      <c r="D85" s="67"/>
      <c r="E85" s="76"/>
      <c r="F85" s="77"/>
      <c r="G85" s="70">
        <f>SUM(G84)</f>
        <v>480000000</v>
      </c>
      <c r="H85" s="74"/>
    </row>
    <row r="86" spans="1:8" ht="16.5" x14ac:dyDescent="0.25">
      <c r="A86" s="80" t="s">
        <v>84</v>
      </c>
      <c r="B86" s="81"/>
      <c r="C86" s="81"/>
      <c r="D86" s="81"/>
      <c r="E86" s="81"/>
      <c r="F86" s="40"/>
      <c r="G86" s="40"/>
      <c r="H86" s="1"/>
    </row>
    <row r="87" spans="1:8" ht="31.5" x14ac:dyDescent="0.25">
      <c r="A87" s="31">
        <v>1</v>
      </c>
      <c r="B87" s="39" t="s">
        <v>72</v>
      </c>
      <c r="C87" s="31"/>
      <c r="D87" s="31" t="s">
        <v>73</v>
      </c>
      <c r="E87" s="31">
        <v>30</v>
      </c>
      <c r="F87" s="53">
        <v>16000000</v>
      </c>
      <c r="G87" s="56">
        <f t="shared" ref="G87:G105" si="5">E87*F87</f>
        <v>480000000</v>
      </c>
      <c r="H87" s="82" t="s">
        <v>53</v>
      </c>
    </row>
    <row r="88" spans="1:8" ht="15.75" x14ac:dyDescent="0.25">
      <c r="A88" s="31">
        <v>2</v>
      </c>
      <c r="B88" s="34" t="s">
        <v>60</v>
      </c>
      <c r="C88" s="31"/>
      <c r="D88" s="33" t="s">
        <v>24</v>
      </c>
      <c r="E88" s="31">
        <v>4</v>
      </c>
      <c r="F88" s="43">
        <v>3000000</v>
      </c>
      <c r="G88" s="56">
        <f t="shared" si="5"/>
        <v>12000000</v>
      </c>
      <c r="H88" s="83"/>
    </row>
    <row r="89" spans="1:8" ht="15.75" x14ac:dyDescent="0.25">
      <c r="A89" s="31">
        <v>3</v>
      </c>
      <c r="B89" s="32" t="s">
        <v>54</v>
      </c>
      <c r="C89" s="31"/>
      <c r="D89" s="33" t="s">
        <v>24</v>
      </c>
      <c r="E89" s="31">
        <v>2</v>
      </c>
      <c r="F89" s="43">
        <v>5600000</v>
      </c>
      <c r="G89" s="56">
        <f t="shared" si="5"/>
        <v>11200000</v>
      </c>
      <c r="H89" s="83"/>
    </row>
    <row r="90" spans="1:8" ht="15.75" x14ac:dyDescent="0.25">
      <c r="A90" s="31">
        <v>4</v>
      </c>
      <c r="B90" s="32" t="s">
        <v>67</v>
      </c>
      <c r="C90" s="31"/>
      <c r="D90" s="33" t="s">
        <v>24</v>
      </c>
      <c r="E90" s="31">
        <v>2</v>
      </c>
      <c r="F90" s="43">
        <v>4000000</v>
      </c>
      <c r="G90" s="56">
        <f t="shared" si="5"/>
        <v>8000000</v>
      </c>
      <c r="H90" s="83"/>
    </row>
    <row r="91" spans="1:8" ht="15.75" x14ac:dyDescent="0.25">
      <c r="A91" s="31">
        <v>5</v>
      </c>
      <c r="B91" s="32" t="s">
        <v>88</v>
      </c>
      <c r="C91" s="31"/>
      <c r="D91" s="33" t="s">
        <v>24</v>
      </c>
      <c r="E91" s="31">
        <v>1</v>
      </c>
      <c r="F91" s="43">
        <v>36000000</v>
      </c>
      <c r="G91" s="56">
        <f t="shared" si="5"/>
        <v>36000000</v>
      </c>
      <c r="H91" s="83"/>
    </row>
    <row r="92" spans="1:8" ht="15.75" x14ac:dyDescent="0.25">
      <c r="A92" s="31">
        <v>6</v>
      </c>
      <c r="B92" s="32" t="s">
        <v>87</v>
      </c>
      <c r="C92" s="31"/>
      <c r="D92" s="33" t="s">
        <v>24</v>
      </c>
      <c r="E92" s="31">
        <v>1</v>
      </c>
      <c r="F92" s="43">
        <v>14500000</v>
      </c>
      <c r="G92" s="56">
        <f t="shared" si="5"/>
        <v>14500000</v>
      </c>
      <c r="H92" s="83"/>
    </row>
    <row r="93" spans="1:8" ht="15.75" x14ac:dyDescent="0.25">
      <c r="A93" s="31">
        <v>7</v>
      </c>
      <c r="B93" s="32" t="s">
        <v>77</v>
      </c>
      <c r="C93" s="31"/>
      <c r="D93" s="35" t="s">
        <v>24</v>
      </c>
      <c r="E93" s="31">
        <v>2</v>
      </c>
      <c r="F93" s="52">
        <v>16500000</v>
      </c>
      <c r="G93" s="56">
        <f t="shared" si="5"/>
        <v>33000000</v>
      </c>
      <c r="H93" s="83"/>
    </row>
    <row r="94" spans="1:8" ht="15.75" x14ac:dyDescent="0.25">
      <c r="A94" s="31">
        <v>8</v>
      </c>
      <c r="B94" s="32" t="s">
        <v>78</v>
      </c>
      <c r="C94" s="31"/>
      <c r="D94" s="31" t="s">
        <v>24</v>
      </c>
      <c r="E94" s="31">
        <v>1</v>
      </c>
      <c r="F94" s="52">
        <v>17500000</v>
      </c>
      <c r="G94" s="56">
        <f t="shared" si="5"/>
        <v>17500000</v>
      </c>
      <c r="H94" s="83"/>
    </row>
    <row r="95" spans="1:8" ht="15.75" x14ac:dyDescent="0.25">
      <c r="A95" s="31">
        <v>9</v>
      </c>
      <c r="B95" s="32" t="s">
        <v>90</v>
      </c>
      <c r="C95" s="31" t="s">
        <v>89</v>
      </c>
      <c r="D95" s="31" t="s">
        <v>24</v>
      </c>
      <c r="E95" s="31">
        <v>1</v>
      </c>
      <c r="F95" s="43">
        <v>44000000</v>
      </c>
      <c r="G95" s="56">
        <f t="shared" si="5"/>
        <v>44000000</v>
      </c>
      <c r="H95" s="83"/>
    </row>
    <row r="96" spans="1:8" ht="15.75" x14ac:dyDescent="0.25">
      <c r="A96" s="31">
        <v>10</v>
      </c>
      <c r="B96" s="32" t="s">
        <v>85</v>
      </c>
      <c r="C96" s="31"/>
      <c r="D96" s="33" t="s">
        <v>24</v>
      </c>
      <c r="E96" s="31">
        <v>1</v>
      </c>
      <c r="F96" s="43">
        <v>4000000</v>
      </c>
      <c r="G96" s="56">
        <f t="shared" si="5"/>
        <v>4000000</v>
      </c>
      <c r="H96" s="83"/>
    </row>
    <row r="97" spans="1:8" ht="15.75" x14ac:dyDescent="0.25">
      <c r="A97" s="31">
        <v>11</v>
      </c>
      <c r="B97" s="32" t="s">
        <v>56</v>
      </c>
      <c r="C97" s="31"/>
      <c r="D97" s="33" t="s">
        <v>24</v>
      </c>
      <c r="E97" s="31">
        <v>1</v>
      </c>
      <c r="F97" s="43">
        <v>4100000</v>
      </c>
      <c r="G97" s="56">
        <f t="shared" si="5"/>
        <v>4100000</v>
      </c>
      <c r="H97" s="83"/>
    </row>
    <row r="98" spans="1:8" ht="15.75" x14ac:dyDescent="0.25">
      <c r="A98" s="31">
        <v>12</v>
      </c>
      <c r="B98" s="32" t="s">
        <v>80</v>
      </c>
      <c r="C98" s="31"/>
      <c r="D98" s="33" t="s">
        <v>65</v>
      </c>
      <c r="E98" s="31">
        <v>3</v>
      </c>
      <c r="F98" s="43">
        <v>2000000</v>
      </c>
      <c r="G98" s="56">
        <f t="shared" si="5"/>
        <v>6000000</v>
      </c>
      <c r="H98" s="83"/>
    </row>
    <row r="99" spans="1:8" ht="15.75" x14ac:dyDescent="0.25">
      <c r="A99" s="31">
        <v>13</v>
      </c>
      <c r="B99" s="32" t="s">
        <v>81</v>
      </c>
      <c r="C99" s="31"/>
      <c r="D99" s="33" t="s">
        <v>65</v>
      </c>
      <c r="E99" s="31">
        <v>3</v>
      </c>
      <c r="F99" s="43">
        <v>2000000</v>
      </c>
      <c r="G99" s="56">
        <f t="shared" si="5"/>
        <v>6000000</v>
      </c>
      <c r="H99" s="83"/>
    </row>
    <row r="100" spans="1:8" ht="15.75" x14ac:dyDescent="0.25">
      <c r="A100" s="31">
        <v>14</v>
      </c>
      <c r="B100" s="32" t="s">
        <v>57</v>
      </c>
      <c r="C100" s="31"/>
      <c r="D100" s="33" t="s">
        <v>24</v>
      </c>
      <c r="E100" s="31">
        <v>1</v>
      </c>
      <c r="F100" s="43">
        <v>12000000</v>
      </c>
      <c r="G100" s="56">
        <f t="shared" si="5"/>
        <v>12000000</v>
      </c>
      <c r="H100" s="83"/>
    </row>
    <row r="101" spans="1:8" ht="15.75" x14ac:dyDescent="0.25">
      <c r="A101" s="31">
        <v>15</v>
      </c>
      <c r="B101" s="32" t="s">
        <v>58</v>
      </c>
      <c r="C101" s="31"/>
      <c r="D101" s="33" t="s">
        <v>24</v>
      </c>
      <c r="E101" s="31">
        <v>2</v>
      </c>
      <c r="F101" s="43">
        <v>3500000</v>
      </c>
      <c r="G101" s="56">
        <f t="shared" si="5"/>
        <v>7000000</v>
      </c>
      <c r="H101" s="83"/>
    </row>
    <row r="102" spans="1:8" ht="15.75" x14ac:dyDescent="0.25">
      <c r="A102" s="31">
        <v>16</v>
      </c>
      <c r="B102" s="32" t="s">
        <v>59</v>
      </c>
      <c r="C102" s="31"/>
      <c r="D102" s="33" t="s">
        <v>24</v>
      </c>
      <c r="E102" s="31">
        <v>1</v>
      </c>
      <c r="F102" s="43">
        <v>1800000</v>
      </c>
      <c r="G102" s="56">
        <f t="shared" si="5"/>
        <v>1800000</v>
      </c>
      <c r="H102" s="83"/>
    </row>
    <row r="103" spans="1:8" ht="15.75" x14ac:dyDescent="0.25">
      <c r="A103" s="31">
        <v>17</v>
      </c>
      <c r="B103" s="32" t="s">
        <v>82</v>
      </c>
      <c r="C103" s="31"/>
      <c r="D103" s="33" t="s">
        <v>24</v>
      </c>
      <c r="E103" s="31">
        <v>1</v>
      </c>
      <c r="F103" s="43">
        <v>3000000</v>
      </c>
      <c r="G103" s="56">
        <f t="shared" si="5"/>
        <v>3000000</v>
      </c>
      <c r="H103" s="83"/>
    </row>
    <row r="104" spans="1:8" ht="15.75" x14ac:dyDescent="0.25">
      <c r="A104" s="31">
        <v>18</v>
      </c>
      <c r="B104" s="32" t="s">
        <v>61</v>
      </c>
      <c r="C104" s="31"/>
      <c r="D104" s="33" t="s">
        <v>24</v>
      </c>
      <c r="E104" s="31">
        <v>1</v>
      </c>
      <c r="F104" s="43">
        <v>2000000</v>
      </c>
      <c r="G104" s="56">
        <f t="shared" si="5"/>
        <v>2000000</v>
      </c>
      <c r="H104" s="83"/>
    </row>
    <row r="105" spans="1:8" ht="15.75" x14ac:dyDescent="0.25">
      <c r="A105" s="31">
        <v>19</v>
      </c>
      <c r="B105" s="32" t="s">
        <v>62</v>
      </c>
      <c r="C105" s="31"/>
      <c r="D105" s="33" t="s">
        <v>24</v>
      </c>
      <c r="E105" s="31">
        <v>40</v>
      </c>
      <c r="F105" s="43">
        <v>300000</v>
      </c>
      <c r="G105" s="56">
        <f t="shared" si="5"/>
        <v>12000000</v>
      </c>
      <c r="H105" s="84"/>
    </row>
    <row r="106" spans="1:8" ht="15.75" x14ac:dyDescent="0.25">
      <c r="B106" s="79" t="s">
        <v>86</v>
      </c>
      <c r="G106" s="78">
        <f>SUM(G87:G105)</f>
        <v>714100000</v>
      </c>
    </row>
    <row r="107" spans="1:8" ht="15.75" x14ac:dyDescent="0.25">
      <c r="B107" s="79" t="s">
        <v>92</v>
      </c>
      <c r="G107" s="78">
        <f>G106+G85+G82+G66+G62+G51</f>
        <v>1860700000</v>
      </c>
    </row>
    <row r="109" spans="1:8" x14ac:dyDescent="0.25">
      <c r="B109">
        <v>9</v>
      </c>
    </row>
  </sheetData>
  <mergeCells count="20">
    <mergeCell ref="A39:E39"/>
    <mergeCell ref="A52:E52"/>
    <mergeCell ref="B7:H7"/>
    <mergeCell ref="A9:H9"/>
    <mergeCell ref="A6:H6"/>
    <mergeCell ref="A13:H13"/>
    <mergeCell ref="A1:B1"/>
    <mergeCell ref="D1:H1"/>
    <mergeCell ref="A3:B3"/>
    <mergeCell ref="D2:H2"/>
    <mergeCell ref="A5:H5"/>
    <mergeCell ref="A2:B2"/>
    <mergeCell ref="A83:E83"/>
    <mergeCell ref="A86:E86"/>
    <mergeCell ref="H87:H105"/>
    <mergeCell ref="H40:H50"/>
    <mergeCell ref="H53:H61"/>
    <mergeCell ref="H68:H81"/>
    <mergeCell ref="A63:E63"/>
    <mergeCell ref="A67:E67"/>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WELCOME</cp:lastModifiedBy>
  <dcterms:created xsi:type="dcterms:W3CDTF">2016-08-24T07:40:13Z</dcterms:created>
  <dcterms:modified xsi:type="dcterms:W3CDTF">2016-08-25T09:01:15Z</dcterms:modified>
</cp:coreProperties>
</file>